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ni\Desktop\"/>
    </mc:Choice>
  </mc:AlternateContent>
  <bookViews>
    <workbookView xWindow="0" yWindow="15" windowWidth="12240" windowHeight="8385" firstSheet="1" activeTab="2"/>
  </bookViews>
  <sheets>
    <sheet name="Folha1" sheetId="1" state="hidden" r:id="rId1"/>
    <sheet name="Preços" sheetId="2" r:id="rId2"/>
    <sheet name="Vendas" sheetId="3" r:id="rId3"/>
    <sheet name="Vencimentos" sheetId="4" r:id="rId4"/>
  </sheets>
  <calcPr calcId="152511"/>
</workbook>
</file>

<file path=xl/calcChain.xml><?xml version="1.0" encoding="utf-8"?>
<calcChain xmlns="http://schemas.openxmlformats.org/spreadsheetml/2006/main">
  <c r="B10" i="4" l="1"/>
  <c r="L12" i="3"/>
  <c r="J12" i="3"/>
  <c r="H12" i="3"/>
  <c r="F12" i="3"/>
  <c r="D12" i="3"/>
  <c r="O7" i="3"/>
  <c r="O8" i="3"/>
  <c r="O9" i="3"/>
  <c r="O10" i="3"/>
  <c r="O11" i="3"/>
  <c r="O6" i="3"/>
  <c r="B12" i="3"/>
  <c r="N11" i="3"/>
  <c r="N10" i="3"/>
  <c r="N9" i="3"/>
  <c r="N8" i="3"/>
  <c r="N7" i="3"/>
  <c r="N6" i="3"/>
  <c r="N12" i="3" s="1"/>
  <c r="C8" i="1"/>
  <c r="E8" i="1"/>
  <c r="G8" i="1"/>
  <c r="I8" i="1"/>
  <c r="K8" i="1"/>
  <c r="M8" i="1"/>
  <c r="C9" i="1"/>
  <c r="E9" i="1"/>
  <c r="G9" i="1"/>
  <c r="I9" i="1"/>
  <c r="K9" i="1"/>
  <c r="M9" i="1"/>
  <c r="C10" i="1"/>
  <c r="E10" i="1"/>
  <c r="G10" i="1"/>
  <c r="I10" i="1"/>
  <c r="K10" i="1"/>
  <c r="M10" i="1"/>
  <c r="C11" i="1"/>
  <c r="E11" i="1"/>
  <c r="G11" i="1"/>
  <c r="I11" i="1"/>
  <c r="K11" i="1"/>
  <c r="M11" i="1"/>
  <c r="C12" i="1"/>
  <c r="E12" i="1"/>
  <c r="G12" i="1"/>
  <c r="I12" i="1"/>
  <c r="K12" i="1"/>
  <c r="M12" i="1"/>
  <c r="C13" i="1"/>
  <c r="E13" i="1"/>
  <c r="G13" i="1"/>
  <c r="I13" i="1"/>
  <c r="K13" i="1"/>
  <c r="M13" i="1"/>
  <c r="B14" i="1"/>
  <c r="D14" i="1"/>
  <c r="F14" i="1"/>
  <c r="H14" i="1"/>
  <c r="J14" i="1"/>
  <c r="L14" i="1"/>
  <c r="N13" i="1"/>
  <c r="N12" i="1"/>
  <c r="N11" i="1"/>
  <c r="N10" i="1"/>
  <c r="N9" i="1"/>
  <c r="N8" i="1"/>
  <c r="C14" i="1"/>
  <c r="O13" i="1" l="1"/>
  <c r="Q13" i="1" s="1"/>
  <c r="R13" i="1" s="1"/>
  <c r="S13" i="1" s="1"/>
  <c r="U13" i="1" s="1"/>
  <c r="I14" i="1"/>
  <c r="O10" i="1"/>
  <c r="Q10" i="1" s="1"/>
  <c r="R10" i="1" s="1"/>
  <c r="T10" i="1" s="1"/>
  <c r="U10" i="1" s="1"/>
  <c r="E14" i="1"/>
  <c r="M14" i="1"/>
  <c r="O12" i="3"/>
  <c r="N14" i="1"/>
  <c r="O12" i="1"/>
  <c r="Q12" i="1" s="1"/>
  <c r="R12" i="1" s="1"/>
  <c r="T12" i="1" s="1"/>
  <c r="G14" i="1"/>
  <c r="K14" i="1"/>
  <c r="O14" i="1" s="1"/>
  <c r="Q14" i="1" s="1"/>
  <c r="O8" i="1"/>
  <c r="Q8" i="1" s="1"/>
  <c r="R8" i="1" s="1"/>
  <c r="S10" i="1"/>
  <c r="S12" i="1"/>
  <c r="T13" i="1"/>
  <c r="T8" i="1"/>
  <c r="S8" i="1"/>
  <c r="O9" i="1"/>
  <c r="Q9" i="1" s="1"/>
  <c r="R9" i="1" s="1"/>
  <c r="O11" i="1"/>
  <c r="Q11" i="1" s="1"/>
  <c r="R11" i="1" s="1"/>
  <c r="U12" i="1" l="1"/>
  <c r="U8" i="1"/>
  <c r="S11" i="1"/>
  <c r="T11" i="1"/>
  <c r="R14" i="1"/>
  <c r="S9" i="1"/>
  <c r="T9" i="1"/>
  <c r="U9" i="1" s="1"/>
  <c r="U11" i="1" l="1"/>
  <c r="T14" i="1"/>
  <c r="S14" i="1"/>
  <c r="U14" i="1"/>
</calcChain>
</file>

<file path=xl/sharedStrings.xml><?xml version="1.0" encoding="utf-8"?>
<sst xmlns="http://schemas.openxmlformats.org/spreadsheetml/2006/main" count="118" uniqueCount="43">
  <si>
    <t>AUTOMOVEIS</t>
  </si>
  <si>
    <t>OPEL</t>
  </si>
  <si>
    <t>FIAT</t>
  </si>
  <si>
    <t>RENAULT</t>
  </si>
  <si>
    <t>MERCEDES</t>
  </si>
  <si>
    <t>BMW</t>
  </si>
  <si>
    <t>VENDEDORES</t>
  </si>
  <si>
    <t>QT</t>
  </si>
  <si>
    <t>PORSCHE</t>
  </si>
  <si>
    <t>Jorge Sousa</t>
  </si>
  <si>
    <t>Nuno Rosas</t>
  </si>
  <si>
    <t>Carlos Mota</t>
  </si>
  <si>
    <t>Gabriela Martim</t>
  </si>
  <si>
    <t>Ana Lourenço</t>
  </si>
  <si>
    <t>Cristina Martim</t>
  </si>
  <si>
    <t>TABELA DE PREÇOS</t>
  </si>
  <si>
    <t>Opel</t>
  </si>
  <si>
    <t>Fiat</t>
  </si>
  <si>
    <t>Porsche</t>
  </si>
  <si>
    <t>Renault</t>
  </si>
  <si>
    <t>Bmw</t>
  </si>
  <si>
    <t>Mercedes</t>
  </si>
  <si>
    <t>Z4</t>
  </si>
  <si>
    <t>Gr Punto</t>
  </si>
  <si>
    <t>Slk</t>
  </si>
  <si>
    <t>Zafira</t>
  </si>
  <si>
    <t>Cayenne</t>
  </si>
  <si>
    <t>Scenic</t>
  </si>
  <si>
    <t>MARCA</t>
  </si>
  <si>
    <t>MODELO</t>
  </si>
  <si>
    <t>VALOR</t>
  </si>
  <si>
    <t>STAND DE AUTOMÓVEIS ZORBA</t>
  </si>
  <si>
    <t>TOTAIS</t>
  </si>
  <si>
    <t>VENCIMENTO</t>
  </si>
  <si>
    <t>SALARIOS COMISSÕES E RETENÇÕES</t>
  </si>
  <si>
    <t>A  RECEBER</t>
  </si>
  <si>
    <t>VENDAS</t>
  </si>
  <si>
    <t>VENCIMENTO BASE</t>
  </si>
  <si>
    <t>COMISSÃO (2%)</t>
  </si>
  <si>
    <t>ABONOS</t>
  </si>
  <si>
    <t>RETENÇÕES</t>
  </si>
  <si>
    <t>IRS ( 20%)</t>
  </si>
  <si>
    <t>TSU (25,4%)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</si>
</sst>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\ &quot;€&quot;"/>
  </numFmts>
  <fonts count="16" x14ac:knownFonts="1">
    <font>
      <sz val="10"/>
      <name val="Arial"/>
    </font>
    <font>
      <sz val="10"/>
      <name val="Arial"/>
    </font>
    <font>
      <sz val="8"/>
      <name val="Arial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sz val="10"/>
      <color indexed="12"/>
      <name val="Arial"/>
    </font>
    <font>
      <b/>
      <sz val="12"/>
      <name val="Arial"/>
      <family val="2"/>
    </font>
    <font>
      <sz val="16"/>
      <color indexed="9"/>
      <name val="Arial"/>
    </font>
    <font>
      <b/>
      <sz val="10"/>
      <color indexed="12"/>
      <name val="Arial"/>
      <family val="2"/>
    </font>
    <font>
      <b/>
      <sz val="14"/>
      <color indexed="9"/>
      <name val="Arial"/>
      <family val="2"/>
    </font>
    <font>
      <sz val="10"/>
      <name val="Arial"/>
      <family val="2"/>
    </font>
    <font>
      <sz val="10"/>
      <name val="Arial"/>
    </font>
    <font>
      <sz val="10"/>
      <name val="Arial"/>
    </font>
    <font>
      <sz val="12"/>
      <name val="Arial"/>
      <family val="2"/>
    </font>
    <font>
      <b/>
      <sz val="1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6"/>
        <bgColor indexed="64"/>
      </patternFill>
    </fill>
  </fills>
  <borders count="47">
    <border>
      <left/>
      <right/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ck">
        <color indexed="62"/>
      </left>
      <right/>
      <top style="thin">
        <color indexed="62"/>
      </top>
      <bottom style="thin">
        <color indexed="62"/>
      </bottom>
      <diagonal/>
    </border>
    <border>
      <left style="thick">
        <color indexed="62"/>
      </left>
      <right/>
      <top style="thin">
        <color indexed="62"/>
      </top>
      <bottom style="thick">
        <color indexed="62"/>
      </bottom>
      <diagonal/>
    </border>
    <border>
      <left style="thick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ck">
        <color indexed="62"/>
      </left>
      <right style="thin">
        <color indexed="62"/>
      </right>
      <top style="thin">
        <color indexed="62"/>
      </top>
      <bottom style="thick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ck">
        <color indexed="62"/>
      </bottom>
      <diagonal/>
    </border>
    <border>
      <left style="thick">
        <color indexed="62"/>
      </left>
      <right/>
      <top style="thick">
        <color indexed="62"/>
      </top>
      <bottom style="thick">
        <color indexed="62"/>
      </bottom>
      <diagonal/>
    </border>
    <border>
      <left/>
      <right/>
      <top style="thick">
        <color indexed="62"/>
      </top>
      <bottom style="thick">
        <color indexed="62"/>
      </bottom>
      <diagonal/>
    </border>
    <border>
      <left/>
      <right style="thick">
        <color indexed="62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medium">
        <color indexed="62"/>
      </right>
      <top style="thick">
        <color indexed="62"/>
      </top>
      <bottom style="medium">
        <color indexed="62"/>
      </bottom>
      <diagonal/>
    </border>
    <border>
      <left style="medium">
        <color indexed="62"/>
      </left>
      <right style="medium">
        <color indexed="62"/>
      </right>
      <top style="thick">
        <color indexed="62"/>
      </top>
      <bottom style="medium">
        <color indexed="62"/>
      </bottom>
      <diagonal/>
    </border>
    <border>
      <left style="medium">
        <color indexed="62"/>
      </left>
      <right style="thick">
        <color indexed="62"/>
      </right>
      <top style="thick">
        <color indexed="62"/>
      </top>
      <bottom style="medium">
        <color indexed="62"/>
      </bottom>
      <diagonal/>
    </border>
    <border>
      <left style="thick">
        <color indexed="62"/>
      </left>
      <right style="medium">
        <color indexed="62"/>
      </right>
      <top style="medium">
        <color indexed="62"/>
      </top>
      <bottom style="medium">
        <color indexed="62"/>
      </bottom>
      <diagonal/>
    </border>
    <border>
      <left style="medium">
        <color indexed="62"/>
      </left>
      <right style="medium">
        <color indexed="62"/>
      </right>
      <top style="medium">
        <color indexed="62"/>
      </top>
      <bottom style="medium">
        <color indexed="62"/>
      </bottom>
      <diagonal/>
    </border>
    <border>
      <left style="medium">
        <color indexed="62"/>
      </left>
      <right style="thick">
        <color indexed="62"/>
      </right>
      <top style="medium">
        <color indexed="62"/>
      </top>
      <bottom style="medium">
        <color indexed="62"/>
      </bottom>
      <diagonal/>
    </border>
    <border>
      <left style="thick">
        <color indexed="62"/>
      </left>
      <right style="medium">
        <color indexed="62"/>
      </right>
      <top style="medium">
        <color indexed="62"/>
      </top>
      <bottom style="thick">
        <color indexed="62"/>
      </bottom>
      <diagonal/>
    </border>
    <border>
      <left style="medium">
        <color indexed="62"/>
      </left>
      <right style="medium">
        <color indexed="62"/>
      </right>
      <top style="medium">
        <color indexed="62"/>
      </top>
      <bottom style="thick">
        <color indexed="62"/>
      </bottom>
      <diagonal/>
    </border>
    <border>
      <left style="medium">
        <color indexed="62"/>
      </left>
      <right style="thick">
        <color indexed="62"/>
      </right>
      <top style="medium">
        <color indexed="62"/>
      </top>
      <bottom style="thick">
        <color indexed="62"/>
      </bottom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thin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indexed="62"/>
      </right>
      <top style="thick">
        <color indexed="62"/>
      </top>
      <bottom style="thick">
        <color indexed="62"/>
      </bottom>
      <diagonal/>
    </border>
    <border>
      <left style="thin">
        <color indexed="62"/>
      </left>
      <right style="thick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ck">
        <color indexed="62"/>
      </right>
      <top style="thin">
        <color indexed="62"/>
      </top>
      <bottom style="thick">
        <color indexed="62"/>
      </bottom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  <border>
      <left style="thin">
        <color indexed="62"/>
      </left>
      <right/>
      <top/>
      <bottom style="thin">
        <color indexed="62"/>
      </bottom>
      <diagonal/>
    </border>
    <border>
      <left style="thin">
        <color indexed="62"/>
      </left>
      <right style="thick">
        <color indexed="62"/>
      </right>
      <top/>
      <bottom style="thin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2"/>
      </left>
      <right style="thin">
        <color indexed="64"/>
      </right>
      <top style="thin">
        <color indexed="62"/>
      </top>
      <bottom style="thin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2"/>
      </top>
      <bottom style="thin">
        <color indexed="62"/>
      </bottom>
      <diagonal/>
    </border>
    <border>
      <left/>
      <right style="medium">
        <color indexed="62"/>
      </right>
      <top/>
      <bottom/>
      <diagonal/>
    </border>
    <border>
      <left/>
      <right/>
      <top style="thick">
        <color indexed="62"/>
      </top>
      <bottom/>
      <diagonal/>
    </border>
    <border>
      <left style="thin">
        <color indexed="62"/>
      </left>
      <right style="thin">
        <color indexed="62"/>
      </right>
      <top style="thick">
        <color indexed="62"/>
      </top>
      <bottom style="thin">
        <color indexed="62"/>
      </bottom>
      <diagonal/>
    </border>
    <border>
      <left style="thin">
        <color indexed="62"/>
      </left>
      <right/>
      <top style="thick">
        <color indexed="62"/>
      </top>
      <bottom style="thin">
        <color indexed="62"/>
      </bottom>
      <diagonal/>
    </border>
    <border>
      <left style="thick">
        <color indexed="62"/>
      </left>
      <right style="thin">
        <color indexed="62"/>
      </right>
      <top style="thick">
        <color indexed="62"/>
      </top>
      <bottom style="thin">
        <color indexed="62"/>
      </bottom>
      <diagonal/>
    </border>
    <border>
      <left/>
      <right style="thick">
        <color indexed="62"/>
      </right>
      <top/>
      <bottom/>
      <diagonal/>
    </border>
    <border>
      <left style="thick">
        <color indexed="62"/>
      </left>
      <right/>
      <top style="thick">
        <color indexed="62"/>
      </top>
      <bottom style="thin">
        <color indexed="62"/>
      </bottom>
      <diagonal/>
    </border>
    <border>
      <left style="thick">
        <color indexed="62"/>
      </left>
      <right/>
      <top style="thin">
        <color indexed="62"/>
      </top>
      <bottom/>
      <diagonal/>
    </border>
    <border>
      <left/>
      <right style="thin">
        <color indexed="62"/>
      </right>
      <top style="thin">
        <color indexed="62"/>
      </top>
      <bottom/>
      <diagonal/>
    </border>
    <border>
      <left style="thick">
        <color indexed="62"/>
      </left>
      <right/>
      <top/>
      <bottom style="thin">
        <color indexed="62"/>
      </bottom>
      <diagonal/>
    </border>
    <border>
      <left/>
      <right style="thin">
        <color indexed="62"/>
      </right>
      <top/>
      <bottom style="thin">
        <color indexed="62"/>
      </bottom>
      <diagonal/>
    </border>
    <border>
      <left style="thin">
        <color indexed="62"/>
      </left>
      <right/>
      <top style="thin">
        <color indexed="62"/>
      </top>
      <bottom/>
      <diagonal/>
    </border>
    <border>
      <left/>
      <right/>
      <top style="medium">
        <color indexed="62"/>
      </top>
      <bottom/>
      <diagonal/>
    </border>
    <border>
      <left/>
      <right style="medium">
        <color indexed="62"/>
      </right>
      <top style="medium">
        <color indexed="62"/>
      </top>
      <bottom/>
      <diagonal/>
    </border>
    <border>
      <left style="thin">
        <color indexed="64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6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5" fillId="3" borderId="2" xfId="0" applyFont="1" applyFill="1" applyBorder="1"/>
    <xf numFmtId="0" fontId="5" fillId="3" borderId="3" xfId="0" applyFont="1" applyFill="1" applyBorder="1"/>
    <xf numFmtId="0" fontId="3" fillId="4" borderId="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right"/>
    </xf>
    <xf numFmtId="0" fontId="3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center"/>
    </xf>
    <xf numFmtId="164" fontId="0" fillId="0" borderId="12" xfId="0" applyNumberFormat="1" applyBorder="1" applyAlignment="1">
      <alignment horizontal="right"/>
    </xf>
    <xf numFmtId="0" fontId="0" fillId="0" borderId="13" xfId="0" applyBorder="1"/>
    <xf numFmtId="0" fontId="0" fillId="0" borderId="14" xfId="0" applyBorder="1" applyAlignment="1">
      <alignment horizontal="center"/>
    </xf>
    <xf numFmtId="164" fontId="0" fillId="0" borderId="15" xfId="0" applyNumberFormat="1" applyBorder="1" applyAlignment="1">
      <alignment horizontal="right"/>
    </xf>
    <xf numFmtId="0" fontId="0" fillId="0" borderId="16" xfId="0" applyBorder="1"/>
    <xf numFmtId="0" fontId="0" fillId="0" borderId="17" xfId="0" applyBorder="1" applyAlignment="1">
      <alignment horizontal="center"/>
    </xf>
    <xf numFmtId="164" fontId="0" fillId="0" borderId="18" xfId="0" applyNumberFormat="1" applyBorder="1" applyAlignment="1">
      <alignment horizontal="right"/>
    </xf>
    <xf numFmtId="0" fontId="0" fillId="0" borderId="0" xfId="0" applyFill="1"/>
    <xf numFmtId="164" fontId="9" fillId="0" borderId="6" xfId="0" applyNumberFormat="1" applyFont="1" applyBorder="1" applyAlignment="1">
      <alignment horizontal="right"/>
    </xf>
    <xf numFmtId="0" fontId="4" fillId="2" borderId="19" xfId="0" applyFont="1" applyFill="1" applyBorder="1" applyAlignment="1">
      <alignment horizontal="center" vertical="center"/>
    </xf>
    <xf numFmtId="164" fontId="6" fillId="0" borderId="19" xfId="0" applyNumberFormat="1" applyFont="1" applyBorder="1" applyAlignment="1">
      <alignment horizontal="right"/>
    </xf>
    <xf numFmtId="164" fontId="9" fillId="0" borderId="20" xfId="0" applyNumberFormat="1" applyFont="1" applyFill="1" applyBorder="1" applyAlignment="1">
      <alignment horizontal="right"/>
    </xf>
    <xf numFmtId="0" fontId="3" fillId="4" borderId="1" xfId="0" applyFont="1" applyFill="1" applyBorder="1"/>
    <xf numFmtId="0" fontId="3" fillId="4" borderId="6" xfId="0" applyFont="1" applyFill="1" applyBorder="1"/>
    <xf numFmtId="0" fontId="4" fillId="5" borderId="21" xfId="0" applyFont="1" applyFill="1" applyBorder="1" applyAlignment="1">
      <alignment horizontal="center"/>
    </xf>
    <xf numFmtId="164" fontId="6" fillId="0" borderId="19" xfId="0" applyNumberFormat="1" applyFont="1" applyBorder="1"/>
    <xf numFmtId="164" fontId="9" fillId="0" borderId="20" xfId="0" applyNumberFormat="1" applyFont="1" applyBorder="1"/>
    <xf numFmtId="44" fontId="6" fillId="6" borderId="1" xfId="1" applyFont="1" applyFill="1" applyBorder="1"/>
    <xf numFmtId="44" fontId="9" fillId="6" borderId="6" xfId="1" applyFont="1" applyFill="1" applyBorder="1"/>
    <xf numFmtId="44" fontId="0" fillId="0" borderId="1" xfId="0" applyNumberFormat="1" applyBorder="1"/>
    <xf numFmtId="44" fontId="0" fillId="0" borderId="22" xfId="0" applyNumberFormat="1" applyBorder="1"/>
    <xf numFmtId="44" fontId="3" fillId="0" borderId="6" xfId="0" applyNumberFormat="1" applyFont="1" applyBorder="1"/>
    <xf numFmtId="44" fontId="3" fillId="0" borderId="23" xfId="0" applyNumberFormat="1" applyFont="1" applyBorder="1"/>
    <xf numFmtId="164" fontId="6" fillId="6" borderId="19" xfId="0" applyNumberFormat="1" applyFont="1" applyFill="1" applyBorder="1"/>
    <xf numFmtId="164" fontId="9" fillId="6" borderId="20" xfId="0" applyNumberFormat="1" applyFont="1" applyFill="1" applyBorder="1"/>
    <xf numFmtId="0" fontId="4" fillId="5" borderId="2" xfId="0" applyFont="1" applyFill="1" applyBorder="1" applyAlignment="1">
      <alignment horizontal="center" vertical="center" textRotation="42"/>
    </xf>
    <xf numFmtId="0" fontId="10" fillId="5" borderId="1" xfId="0" applyFont="1" applyFill="1" applyBorder="1" applyAlignment="1">
      <alignment horizontal="center" vertical="center"/>
    </xf>
    <xf numFmtId="0" fontId="10" fillId="5" borderId="19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0" fontId="12" fillId="0" borderId="0" xfId="0" applyFont="1" applyFill="1" applyBorder="1" applyAlignment="1"/>
    <xf numFmtId="0" fontId="13" fillId="0" borderId="0" xfId="0" applyFont="1" applyFill="1" applyBorder="1" applyAlignment="1"/>
    <xf numFmtId="44" fontId="6" fillId="6" borderId="24" xfId="1" applyFont="1" applyFill="1" applyBorder="1"/>
    <xf numFmtId="164" fontId="6" fillId="6" borderId="25" xfId="0" applyNumberFormat="1" applyFont="1" applyFill="1" applyBorder="1"/>
    <xf numFmtId="44" fontId="0" fillId="0" borderId="24" xfId="0" applyNumberFormat="1" applyBorder="1"/>
    <xf numFmtId="44" fontId="0" fillId="0" borderId="26" xfId="0" applyNumberFormat="1" applyBorder="1"/>
    <xf numFmtId="0" fontId="3" fillId="7" borderId="27" xfId="0" applyFont="1" applyFill="1" applyBorder="1" applyAlignment="1">
      <alignment horizontal="center" vertical="center"/>
    </xf>
    <xf numFmtId="0" fontId="3" fillId="7" borderId="27" xfId="0" applyFont="1" applyFill="1" applyBorder="1" applyAlignment="1">
      <alignment vertical="center"/>
    </xf>
    <xf numFmtId="0" fontId="11" fillId="0" borderId="0" xfId="0" applyFont="1" applyFill="1" applyBorder="1" applyAlignment="1"/>
    <xf numFmtId="0" fontId="3" fillId="7" borderId="27" xfId="0" applyFont="1" applyFill="1" applyBorder="1" applyAlignment="1">
      <alignment horizontal="center" vertical="center"/>
    </xf>
    <xf numFmtId="0" fontId="7" fillId="8" borderId="37" xfId="0" applyFont="1" applyFill="1" applyBorder="1" applyAlignment="1">
      <alignment horizontal="center" vertical="center"/>
    </xf>
    <xf numFmtId="0" fontId="7" fillId="8" borderId="38" xfId="0" applyFont="1" applyFill="1" applyBorder="1" applyAlignment="1">
      <alignment horizontal="center" vertical="center"/>
    </xf>
    <xf numFmtId="0" fontId="7" fillId="8" borderId="39" xfId="0" applyFont="1" applyFill="1" applyBorder="1" applyAlignment="1">
      <alignment horizontal="center" vertical="center"/>
    </xf>
    <xf numFmtId="0" fontId="7" fillId="8" borderId="40" xfId="0" applyFont="1" applyFill="1" applyBorder="1" applyAlignment="1">
      <alignment horizontal="center" vertical="center"/>
    </xf>
    <xf numFmtId="0" fontId="7" fillId="8" borderId="41" xfId="0" applyFont="1" applyFill="1" applyBorder="1" applyAlignment="1">
      <alignment horizontal="center" vertical="center"/>
    </xf>
    <xf numFmtId="0" fontId="7" fillId="8" borderId="25" xfId="0" applyFont="1" applyFill="1" applyBorder="1" applyAlignment="1">
      <alignment horizontal="center" vertical="center"/>
    </xf>
    <xf numFmtId="0" fontId="0" fillId="9" borderId="42" xfId="0" applyFill="1" applyBorder="1" applyAlignment="1">
      <alignment horizontal="center" vertical="center"/>
    </xf>
    <xf numFmtId="0" fontId="0" fillId="9" borderId="42" xfId="0" applyFill="1" applyBorder="1" applyAlignment="1">
      <alignment vertical="center"/>
    </xf>
    <xf numFmtId="0" fontId="0" fillId="0" borderId="42" xfId="0" applyBorder="1" applyAlignment="1"/>
    <xf numFmtId="0" fontId="0" fillId="0" borderId="43" xfId="0" applyBorder="1" applyAlignment="1"/>
    <xf numFmtId="0" fontId="0" fillId="9" borderId="0" xfId="0" applyFill="1" applyBorder="1" applyAlignment="1">
      <alignment horizontal="center" vertical="center"/>
    </xf>
    <xf numFmtId="0" fontId="0" fillId="9" borderId="0" xfId="0" applyFill="1" applyBorder="1" applyAlignment="1">
      <alignment vertical="center"/>
    </xf>
    <xf numFmtId="0" fontId="0" fillId="0" borderId="0" xfId="0" applyBorder="1" applyAlignment="1"/>
    <xf numFmtId="0" fontId="0" fillId="0" borderId="30" xfId="0" applyBorder="1" applyAlignment="1"/>
    <xf numFmtId="0" fontId="8" fillId="1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0" xfId="0" applyAlignment="1"/>
    <xf numFmtId="0" fontId="4" fillId="5" borderId="36" xfId="0" applyFont="1" applyFill="1" applyBorder="1" applyAlignment="1">
      <alignment horizontal="center" vertical="center" textRotation="42"/>
    </xf>
    <xf numFmtId="0" fontId="4" fillId="5" borderId="2" xfId="0" applyFont="1" applyFill="1" applyBorder="1" applyAlignment="1">
      <alignment horizontal="center" vertical="center" textRotation="42"/>
    </xf>
    <xf numFmtId="0" fontId="3" fillId="8" borderId="32" xfId="0" applyFont="1" applyFill="1" applyBorder="1" applyAlignment="1">
      <alignment horizontal="center" vertical="center"/>
    </xf>
    <xf numFmtId="0" fontId="3" fillId="8" borderId="33" xfId="0" applyFont="1" applyFill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10" fillId="5" borderId="32" xfId="0" applyFont="1" applyFill="1" applyBorder="1" applyAlignment="1">
      <alignment horizontal="center" vertical="center"/>
    </xf>
    <xf numFmtId="0" fontId="10" fillId="5" borderId="33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5" borderId="19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8" borderId="34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27" xfId="0" applyFont="1" applyBorder="1"/>
    <xf numFmtId="0" fontId="3" fillId="0" borderId="27" xfId="0" applyFont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horizontal="center"/>
    </xf>
    <xf numFmtId="164" fontId="0" fillId="0" borderId="27" xfId="0" applyNumberFormat="1" applyBorder="1" applyAlignment="1">
      <alignment horizontal="right"/>
    </xf>
    <xf numFmtId="0" fontId="11" fillId="0" borderId="27" xfId="0" applyFont="1" applyFill="1" applyBorder="1" applyAlignment="1">
      <alignment horizontal="left" vertical="center"/>
    </xf>
    <xf numFmtId="164" fontId="11" fillId="0" borderId="27" xfId="0" applyNumberFormat="1" applyFont="1" applyFill="1" applyBorder="1" applyAlignment="1"/>
    <xf numFmtId="164" fontId="11" fillId="0" borderId="27" xfId="0" applyNumberFormat="1" applyFont="1" applyFill="1" applyBorder="1" applyAlignment="1">
      <alignment horizontal="right"/>
    </xf>
    <xf numFmtId="164" fontId="3" fillId="0" borderId="27" xfId="0" applyNumberFormat="1" applyFont="1" applyFill="1" applyBorder="1" applyAlignment="1">
      <alignment horizontal="right"/>
    </xf>
    <xf numFmtId="164" fontId="3" fillId="0" borderId="27" xfId="0" applyNumberFormat="1" applyFont="1" applyFill="1" applyBorder="1" applyAlignment="1"/>
    <xf numFmtId="0" fontId="14" fillId="0" borderId="27" xfId="0" applyFont="1" applyFill="1" applyBorder="1" applyAlignment="1">
      <alignment horizontal="center" vertical="center"/>
    </xf>
    <xf numFmtId="0" fontId="14" fillId="0" borderId="27" xfId="0" applyFont="1" applyFill="1" applyBorder="1" applyAlignment="1">
      <alignment horizontal="center" vertical="center" wrapText="1"/>
    </xf>
    <xf numFmtId="0" fontId="11" fillId="0" borderId="27" xfId="0" applyFont="1" applyFill="1" applyBorder="1" applyAlignment="1">
      <alignment horizontal="center" vertical="center"/>
    </xf>
    <xf numFmtId="0" fontId="11" fillId="0" borderId="27" xfId="0" applyFont="1" applyFill="1" applyBorder="1" applyAlignment="1">
      <alignment horizontal="center"/>
    </xf>
    <xf numFmtId="0" fontId="3" fillId="0" borderId="27" xfId="0" applyFont="1" applyFill="1" applyBorder="1" applyAlignment="1">
      <alignment horizontal="center"/>
    </xf>
    <xf numFmtId="0" fontId="11" fillId="0" borderId="27" xfId="0" applyFont="1" applyFill="1" applyBorder="1" applyAlignment="1">
      <alignment horizontal="center" vertical="center" textRotation="45"/>
    </xf>
    <xf numFmtId="0" fontId="15" fillId="0" borderId="0" xfId="0" applyFont="1" applyFill="1" applyBorder="1" applyAlignment="1">
      <alignment horizontal="center"/>
    </xf>
    <xf numFmtId="0" fontId="11" fillId="0" borderId="45" xfId="0" applyFont="1" applyFill="1" applyBorder="1" applyAlignment="1">
      <alignment horizontal="center" vertical="center"/>
    </xf>
    <xf numFmtId="0" fontId="11" fillId="0" borderId="46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vertical="center"/>
    </xf>
    <xf numFmtId="0" fontId="11" fillId="0" borderId="27" xfId="0" applyNumberFormat="1" applyFont="1" applyFill="1" applyBorder="1" applyAlignment="1"/>
    <xf numFmtId="0" fontId="3" fillId="0" borderId="27" xfId="0" applyNumberFormat="1" applyFont="1" applyFill="1" applyBorder="1" applyAlignment="1"/>
    <xf numFmtId="0" fontId="3" fillId="0" borderId="46" xfId="0" applyFont="1" applyFill="1" applyBorder="1" applyAlignment="1">
      <alignment horizontal="center" vertical="center"/>
    </xf>
    <xf numFmtId="0" fontId="3" fillId="0" borderId="46" xfId="0" applyFont="1" applyFill="1" applyBorder="1" applyAlignment="1">
      <alignment horizontal="center" vertical="center"/>
    </xf>
    <xf numFmtId="0" fontId="11" fillId="0" borderId="46" xfId="1" applyNumberFormat="1" applyFont="1" applyFill="1" applyBorder="1" applyAlignment="1"/>
    <xf numFmtId="0" fontId="3" fillId="0" borderId="46" xfId="1" applyNumberFormat="1" applyFont="1" applyFill="1" applyBorder="1" applyAlignment="1"/>
    <xf numFmtId="0" fontId="3" fillId="0" borderId="27" xfId="0" applyFont="1" applyFill="1" applyBorder="1" applyAlignment="1">
      <alignment horizontal="left" vertical="center"/>
    </xf>
    <xf numFmtId="0" fontId="3" fillId="0" borderId="27" xfId="0" applyFont="1" applyFill="1" applyBorder="1" applyAlignment="1">
      <alignment horizontal="center" vertical="center" wrapText="1"/>
    </xf>
  </cellXfs>
  <cellStyles count="2">
    <cellStyle name="Euro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6"/>
  <sheetViews>
    <sheetView workbookViewId="0">
      <selection activeCell="A43" sqref="A43"/>
    </sheetView>
  </sheetViews>
  <sheetFormatPr defaultRowHeight="12.75" x14ac:dyDescent="0.2"/>
  <cols>
    <col min="1" max="1" width="15.7109375" customWidth="1"/>
    <col min="2" max="2" width="3.42578125" style="1" hidden="1" customWidth="1"/>
    <col min="3" max="3" width="10.7109375" style="1" hidden="1" customWidth="1"/>
    <col min="4" max="4" width="3.42578125" style="1" hidden="1" customWidth="1"/>
    <col min="5" max="5" width="11.7109375" style="1" hidden="1" customWidth="1"/>
    <col min="6" max="6" width="3.42578125" style="1" hidden="1" customWidth="1"/>
    <col min="7" max="7" width="11.7109375" style="1" hidden="1" customWidth="1"/>
    <col min="8" max="8" width="3.42578125" style="1" hidden="1" customWidth="1"/>
    <col min="9" max="9" width="10.5703125" style="1" hidden="1" customWidth="1"/>
    <col min="10" max="10" width="3.42578125" style="1" hidden="1" customWidth="1"/>
    <col min="11" max="11" width="10.7109375" style="1" hidden="1" customWidth="1"/>
    <col min="12" max="12" width="3.42578125" style="1" hidden="1" customWidth="1"/>
    <col min="13" max="13" width="11.42578125" hidden="1" customWidth="1"/>
    <col min="14" max="14" width="3.28515625" hidden="1" customWidth="1"/>
    <col min="15" max="15" width="11" hidden="1" customWidth="1"/>
    <col min="16" max="16" width="19" customWidth="1"/>
    <col min="17" max="17" width="15.42578125" customWidth="1"/>
    <col min="18" max="18" width="13.28515625" customWidth="1"/>
    <col min="19" max="19" width="12.42578125" customWidth="1"/>
    <col min="20" max="20" width="11.42578125" customWidth="1"/>
    <col min="21" max="21" width="11.85546875" customWidth="1"/>
  </cols>
  <sheetData>
    <row r="1" spans="1:21" ht="13.5" customHeight="1" x14ac:dyDescent="0.2">
      <c r="A1" s="74" t="s">
        <v>31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6"/>
      <c r="R1" s="77"/>
      <c r="S1" s="77"/>
      <c r="T1" s="77"/>
      <c r="U1" s="77"/>
    </row>
    <row r="2" spans="1:21" ht="13.5" customHeight="1" x14ac:dyDescent="0.2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6"/>
      <c r="R2" s="77"/>
      <c r="S2" s="77"/>
      <c r="T2" s="77"/>
      <c r="U2" s="77"/>
    </row>
    <row r="3" spans="1:21" ht="13.5" thickBot="1" x14ac:dyDescent="0.25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</row>
    <row r="4" spans="1:21" ht="42" customHeight="1" thickTop="1" x14ac:dyDescent="0.2">
      <c r="A4" s="78" t="s">
        <v>0</v>
      </c>
      <c r="B4" s="91"/>
      <c r="C4" s="80"/>
      <c r="D4" s="80"/>
      <c r="E4" s="80"/>
      <c r="F4" s="80"/>
      <c r="G4" s="80"/>
      <c r="H4" s="80"/>
      <c r="I4" s="80"/>
      <c r="J4" s="80"/>
      <c r="K4" s="80"/>
      <c r="L4" s="80"/>
      <c r="M4" s="81"/>
      <c r="N4" s="83" t="s">
        <v>32</v>
      </c>
      <c r="O4" s="84"/>
      <c r="P4" s="66" t="s">
        <v>34</v>
      </c>
      <c r="Q4" s="66"/>
      <c r="R4" s="67"/>
      <c r="S4" s="67"/>
      <c r="T4" s="68"/>
      <c r="U4" s="69"/>
    </row>
    <row r="5" spans="1:21" ht="21.75" customHeight="1" x14ac:dyDescent="0.2">
      <c r="A5" s="79"/>
      <c r="B5" s="60" t="s">
        <v>1</v>
      </c>
      <c r="C5" s="61"/>
      <c r="D5" s="64" t="s">
        <v>2</v>
      </c>
      <c r="E5" s="61"/>
      <c r="F5" s="64" t="s">
        <v>8</v>
      </c>
      <c r="G5" s="61"/>
      <c r="H5" s="64" t="s">
        <v>3</v>
      </c>
      <c r="I5" s="61"/>
      <c r="J5" s="64" t="s">
        <v>5</v>
      </c>
      <c r="K5" s="61"/>
      <c r="L5" s="64" t="s">
        <v>4</v>
      </c>
      <c r="M5" s="61"/>
      <c r="N5" s="85"/>
      <c r="O5" s="86"/>
      <c r="P5" s="70"/>
      <c r="Q5" s="70"/>
      <c r="R5" s="71"/>
      <c r="S5" s="71"/>
      <c r="T5" s="72"/>
      <c r="U5" s="73"/>
    </row>
    <row r="6" spans="1:21" ht="21.75" customHeight="1" x14ac:dyDescent="0.2">
      <c r="A6" s="45"/>
      <c r="B6" s="62"/>
      <c r="C6" s="63"/>
      <c r="D6" s="65"/>
      <c r="E6" s="63"/>
      <c r="F6" s="65"/>
      <c r="G6" s="63"/>
      <c r="H6" s="65"/>
      <c r="I6" s="63"/>
      <c r="J6" s="65"/>
      <c r="K6" s="63"/>
      <c r="L6" s="65"/>
      <c r="M6" s="63"/>
      <c r="N6" s="46"/>
      <c r="O6" s="47"/>
      <c r="P6" s="59" t="s">
        <v>39</v>
      </c>
      <c r="Q6" s="59"/>
      <c r="R6" s="59"/>
      <c r="S6" s="59" t="s">
        <v>40</v>
      </c>
      <c r="T6" s="59"/>
      <c r="U6" s="59" t="s">
        <v>35</v>
      </c>
    </row>
    <row r="7" spans="1:21" ht="21.75" customHeight="1" x14ac:dyDescent="0.2">
      <c r="A7" s="5" t="s">
        <v>6</v>
      </c>
      <c r="B7" s="8" t="s">
        <v>7</v>
      </c>
      <c r="C7" s="29" t="s">
        <v>36</v>
      </c>
      <c r="D7" s="9" t="s">
        <v>7</v>
      </c>
      <c r="E7" s="29" t="s">
        <v>36</v>
      </c>
      <c r="F7" s="9" t="s">
        <v>7</v>
      </c>
      <c r="G7" s="29" t="s">
        <v>36</v>
      </c>
      <c r="H7" s="9" t="s">
        <v>7</v>
      </c>
      <c r="I7" s="29" t="s">
        <v>36</v>
      </c>
      <c r="J7" s="9" t="s">
        <v>7</v>
      </c>
      <c r="K7" s="4" t="s">
        <v>36</v>
      </c>
      <c r="L7" s="9" t="s">
        <v>7</v>
      </c>
      <c r="M7" s="29" t="s">
        <v>36</v>
      </c>
      <c r="N7" s="9" t="s">
        <v>7</v>
      </c>
      <c r="O7" s="29" t="s">
        <v>36</v>
      </c>
      <c r="P7" s="56" t="s">
        <v>37</v>
      </c>
      <c r="Q7" s="56" t="s">
        <v>38</v>
      </c>
      <c r="R7" s="57" t="s">
        <v>33</v>
      </c>
      <c r="S7" s="57" t="s">
        <v>41</v>
      </c>
      <c r="T7" s="56" t="s">
        <v>42</v>
      </c>
      <c r="U7" s="59"/>
    </row>
    <row r="8" spans="1:21" x14ac:dyDescent="0.2">
      <c r="A8" s="6" t="s">
        <v>13</v>
      </c>
      <c r="B8" s="11">
        <v>1</v>
      </c>
      <c r="C8" s="10">
        <f t="shared" ref="C8:C13" si="0">B8*$E$23</f>
        <v>28160</v>
      </c>
      <c r="D8" s="13">
        <v>2</v>
      </c>
      <c r="E8" s="10">
        <f t="shared" ref="E8:E13" si="1">D8*$E$21</f>
        <v>27112</v>
      </c>
      <c r="F8" s="13">
        <v>1</v>
      </c>
      <c r="G8" s="10">
        <f t="shared" ref="G8:G13" si="2">F8*$E$24</f>
        <v>107888</v>
      </c>
      <c r="H8" s="13">
        <v>0</v>
      </c>
      <c r="I8" s="10">
        <f t="shared" ref="I8:I13" si="3">H8*$E$25</f>
        <v>0</v>
      </c>
      <c r="J8" s="13">
        <v>1</v>
      </c>
      <c r="K8" s="10">
        <f t="shared" ref="K8:K13" si="4">J8*$E$20</f>
        <v>44946</v>
      </c>
      <c r="L8" s="13">
        <v>0</v>
      </c>
      <c r="M8" s="30">
        <f t="shared" ref="M8:M13" si="5">L8*$E$22</f>
        <v>0</v>
      </c>
      <c r="N8" s="32">
        <f>B8+D8+F8+H8+J8+L8</f>
        <v>5</v>
      </c>
      <c r="O8" s="35">
        <f>C8+E8+G8+I8+K8+M8</f>
        <v>208106</v>
      </c>
      <c r="P8" s="52">
        <v>403</v>
      </c>
      <c r="Q8" s="53">
        <f>O8*2%</f>
        <v>4162.12</v>
      </c>
      <c r="R8" s="54">
        <f t="shared" ref="R8:R13" si="6">P8+Q8</f>
        <v>4565.12</v>
      </c>
      <c r="S8" s="54">
        <f>R8*20%</f>
        <v>913.024</v>
      </c>
      <c r="T8" s="54">
        <f>R8*25.4%</f>
        <v>1159.5404799999999</v>
      </c>
      <c r="U8" s="55">
        <f>R8-S8-T8</f>
        <v>2492.5555199999999</v>
      </c>
    </row>
    <row r="9" spans="1:21" x14ac:dyDescent="0.2">
      <c r="A9" s="6" t="s">
        <v>11</v>
      </c>
      <c r="B9" s="11">
        <v>0</v>
      </c>
      <c r="C9" s="10">
        <f t="shared" si="0"/>
        <v>0</v>
      </c>
      <c r="D9" s="13">
        <v>1</v>
      </c>
      <c r="E9" s="10">
        <f t="shared" si="1"/>
        <v>13556</v>
      </c>
      <c r="F9" s="13">
        <v>0</v>
      </c>
      <c r="G9" s="10">
        <f t="shared" si="2"/>
        <v>0</v>
      </c>
      <c r="H9" s="13">
        <v>0</v>
      </c>
      <c r="I9" s="10">
        <f t="shared" si="3"/>
        <v>0</v>
      </c>
      <c r="J9" s="13">
        <v>0</v>
      </c>
      <c r="K9" s="10">
        <f t="shared" si="4"/>
        <v>0</v>
      </c>
      <c r="L9" s="13">
        <v>1</v>
      </c>
      <c r="M9" s="30">
        <f t="shared" si="5"/>
        <v>48845</v>
      </c>
      <c r="N9" s="32">
        <f t="shared" ref="N9:N14" si="7">B9+D9+F9+H9+J9+L9</f>
        <v>2</v>
      </c>
      <c r="O9" s="35">
        <f t="shared" ref="O9:O14" si="8">C9+E9+G9+I9+K9+M9</f>
        <v>62401</v>
      </c>
      <c r="P9" s="37">
        <v>403</v>
      </c>
      <c r="Q9" s="43">
        <f t="shared" ref="Q9:Q14" si="9">O9*2%</f>
        <v>1248.02</v>
      </c>
      <c r="R9" s="39">
        <f t="shared" si="6"/>
        <v>1651.02</v>
      </c>
      <c r="S9" s="39">
        <f t="shared" ref="S9:S14" si="10">R9*20%</f>
        <v>330.20400000000001</v>
      </c>
      <c r="T9" s="39">
        <f t="shared" ref="T9:T14" si="11">R9*25.4%</f>
        <v>419.35908000000001</v>
      </c>
      <c r="U9" s="40">
        <f t="shared" ref="U9:U14" si="12">R9-S9-T9</f>
        <v>901.45692000000008</v>
      </c>
    </row>
    <row r="10" spans="1:21" ht="14.25" customHeight="1" x14ac:dyDescent="0.2">
      <c r="A10" s="6" t="s">
        <v>14</v>
      </c>
      <c r="B10" s="11">
        <v>2</v>
      </c>
      <c r="C10" s="10">
        <f t="shared" si="0"/>
        <v>56320</v>
      </c>
      <c r="D10" s="13">
        <v>0</v>
      </c>
      <c r="E10" s="10">
        <f t="shared" si="1"/>
        <v>0</v>
      </c>
      <c r="F10" s="13">
        <v>2</v>
      </c>
      <c r="G10" s="10">
        <f t="shared" si="2"/>
        <v>215776</v>
      </c>
      <c r="H10" s="13">
        <v>1</v>
      </c>
      <c r="I10" s="10">
        <f t="shared" si="3"/>
        <v>23600</v>
      </c>
      <c r="J10" s="13">
        <v>2</v>
      </c>
      <c r="K10" s="10">
        <f t="shared" si="4"/>
        <v>89892</v>
      </c>
      <c r="L10" s="13">
        <v>2</v>
      </c>
      <c r="M10" s="30">
        <f t="shared" si="5"/>
        <v>97690</v>
      </c>
      <c r="N10" s="32">
        <f t="shared" si="7"/>
        <v>9</v>
      </c>
      <c r="O10" s="35">
        <f t="shared" si="8"/>
        <v>483278</v>
      </c>
      <c r="P10" s="37">
        <v>403</v>
      </c>
      <c r="Q10" s="43">
        <f t="shared" si="9"/>
        <v>9665.56</v>
      </c>
      <c r="R10" s="39">
        <f t="shared" si="6"/>
        <v>10068.56</v>
      </c>
      <c r="S10" s="39">
        <f t="shared" si="10"/>
        <v>2013.712</v>
      </c>
      <c r="T10" s="39">
        <f t="shared" si="11"/>
        <v>2557.4142400000001</v>
      </c>
      <c r="U10" s="40">
        <f t="shared" si="12"/>
        <v>5497.4337599999999</v>
      </c>
    </row>
    <row r="11" spans="1:21" x14ac:dyDescent="0.2">
      <c r="A11" s="6" t="s">
        <v>12</v>
      </c>
      <c r="B11" s="11">
        <v>0</v>
      </c>
      <c r="C11" s="10">
        <f t="shared" si="0"/>
        <v>0</v>
      </c>
      <c r="D11" s="13">
        <v>1</v>
      </c>
      <c r="E11" s="10">
        <f t="shared" si="1"/>
        <v>13556</v>
      </c>
      <c r="F11" s="13">
        <v>1</v>
      </c>
      <c r="G11" s="10">
        <f t="shared" si="2"/>
        <v>107888</v>
      </c>
      <c r="H11" s="13">
        <v>0</v>
      </c>
      <c r="I11" s="10">
        <f t="shared" si="3"/>
        <v>0</v>
      </c>
      <c r="J11" s="13">
        <v>1</v>
      </c>
      <c r="K11" s="10">
        <f t="shared" si="4"/>
        <v>44946</v>
      </c>
      <c r="L11" s="13">
        <v>0</v>
      </c>
      <c r="M11" s="30">
        <f t="shared" si="5"/>
        <v>0</v>
      </c>
      <c r="N11" s="32">
        <f t="shared" si="7"/>
        <v>3</v>
      </c>
      <c r="O11" s="35">
        <f t="shared" si="8"/>
        <v>166390</v>
      </c>
      <c r="P11" s="37">
        <v>403</v>
      </c>
      <c r="Q11" s="43">
        <f t="shared" si="9"/>
        <v>3327.8</v>
      </c>
      <c r="R11" s="39">
        <f t="shared" si="6"/>
        <v>3730.8</v>
      </c>
      <c r="S11" s="39">
        <f t="shared" si="10"/>
        <v>746.16000000000008</v>
      </c>
      <c r="T11" s="39">
        <f t="shared" si="11"/>
        <v>947.62320000000011</v>
      </c>
      <c r="U11" s="40">
        <f t="shared" si="12"/>
        <v>2037.0168000000003</v>
      </c>
    </row>
    <row r="12" spans="1:21" x14ac:dyDescent="0.2">
      <c r="A12" s="6" t="s">
        <v>9</v>
      </c>
      <c r="B12" s="11">
        <v>0</v>
      </c>
      <c r="C12" s="10">
        <f t="shared" si="0"/>
        <v>0</v>
      </c>
      <c r="D12" s="13">
        <v>1</v>
      </c>
      <c r="E12" s="10">
        <f t="shared" si="1"/>
        <v>13556</v>
      </c>
      <c r="F12" s="13">
        <v>1</v>
      </c>
      <c r="G12" s="10">
        <f t="shared" si="2"/>
        <v>107888</v>
      </c>
      <c r="H12" s="13">
        <v>0</v>
      </c>
      <c r="I12" s="10">
        <f t="shared" si="3"/>
        <v>0</v>
      </c>
      <c r="J12" s="13">
        <v>1</v>
      </c>
      <c r="K12" s="10">
        <f t="shared" si="4"/>
        <v>44946</v>
      </c>
      <c r="L12" s="13">
        <v>1</v>
      </c>
      <c r="M12" s="30">
        <f t="shared" si="5"/>
        <v>48845</v>
      </c>
      <c r="N12" s="32">
        <f t="shared" si="7"/>
        <v>4</v>
      </c>
      <c r="O12" s="35">
        <f t="shared" si="8"/>
        <v>215235</v>
      </c>
      <c r="P12" s="37">
        <v>403</v>
      </c>
      <c r="Q12" s="43">
        <f t="shared" si="9"/>
        <v>4304.7</v>
      </c>
      <c r="R12" s="39">
        <f t="shared" si="6"/>
        <v>4707.7</v>
      </c>
      <c r="S12" s="39">
        <f t="shared" si="10"/>
        <v>941.54</v>
      </c>
      <c r="T12" s="39">
        <f t="shared" si="11"/>
        <v>1195.7557999999999</v>
      </c>
      <c r="U12" s="40">
        <f t="shared" si="12"/>
        <v>2570.4041999999999</v>
      </c>
    </row>
    <row r="13" spans="1:21" ht="13.5" thickBot="1" x14ac:dyDescent="0.25">
      <c r="A13" s="7" t="s">
        <v>10</v>
      </c>
      <c r="B13" s="11">
        <v>0</v>
      </c>
      <c r="C13" s="10">
        <f t="shared" si="0"/>
        <v>0</v>
      </c>
      <c r="D13" s="13">
        <v>3</v>
      </c>
      <c r="E13" s="10">
        <f t="shared" si="1"/>
        <v>40668</v>
      </c>
      <c r="F13" s="13">
        <v>0</v>
      </c>
      <c r="G13" s="10">
        <f t="shared" si="2"/>
        <v>0</v>
      </c>
      <c r="H13" s="13">
        <v>1</v>
      </c>
      <c r="I13" s="10">
        <f t="shared" si="3"/>
        <v>23600</v>
      </c>
      <c r="J13" s="13">
        <v>1</v>
      </c>
      <c r="K13" s="10">
        <f t="shared" si="4"/>
        <v>44946</v>
      </c>
      <c r="L13" s="13">
        <v>2</v>
      </c>
      <c r="M13" s="30">
        <f t="shared" si="5"/>
        <v>97690</v>
      </c>
      <c r="N13" s="32">
        <f t="shared" si="7"/>
        <v>7</v>
      </c>
      <c r="O13" s="35">
        <f t="shared" si="8"/>
        <v>206904</v>
      </c>
      <c r="P13" s="37">
        <v>403</v>
      </c>
      <c r="Q13" s="43">
        <f t="shared" si="9"/>
        <v>4138.08</v>
      </c>
      <c r="R13" s="39">
        <f t="shared" si="6"/>
        <v>4541.08</v>
      </c>
      <c r="S13" s="39">
        <f t="shared" si="10"/>
        <v>908.21600000000001</v>
      </c>
      <c r="T13" s="39">
        <f t="shared" si="11"/>
        <v>1153.4343200000001</v>
      </c>
      <c r="U13" s="40">
        <f t="shared" si="12"/>
        <v>2479.4296800000002</v>
      </c>
    </row>
    <row r="14" spans="1:21" ht="14.25" thickTop="1" thickBot="1" x14ac:dyDescent="0.25">
      <c r="A14" s="34" t="s">
        <v>32</v>
      </c>
      <c r="B14" s="12">
        <f t="shared" ref="B14:M14" si="13">SUM(B8:B13)</f>
        <v>3</v>
      </c>
      <c r="C14" s="28">
        <f t="shared" si="13"/>
        <v>84480</v>
      </c>
      <c r="D14" s="14">
        <f t="shared" si="13"/>
        <v>8</v>
      </c>
      <c r="E14" s="28">
        <f t="shared" si="13"/>
        <v>108448</v>
      </c>
      <c r="F14" s="14">
        <f t="shared" si="13"/>
        <v>5</v>
      </c>
      <c r="G14" s="28">
        <f t="shared" si="13"/>
        <v>539440</v>
      </c>
      <c r="H14" s="14">
        <f t="shared" si="13"/>
        <v>2</v>
      </c>
      <c r="I14" s="28">
        <f t="shared" si="13"/>
        <v>47200</v>
      </c>
      <c r="J14" s="14">
        <f t="shared" si="13"/>
        <v>6</v>
      </c>
      <c r="K14" s="28">
        <f t="shared" si="13"/>
        <v>269676</v>
      </c>
      <c r="L14" s="14">
        <f t="shared" si="13"/>
        <v>6</v>
      </c>
      <c r="M14" s="31">
        <f t="shared" si="13"/>
        <v>293070</v>
      </c>
      <c r="N14" s="33">
        <f t="shared" si="7"/>
        <v>30</v>
      </c>
      <c r="O14" s="36">
        <f t="shared" si="8"/>
        <v>1342314</v>
      </c>
      <c r="P14" s="38">
        <v>403</v>
      </c>
      <c r="Q14" s="44">
        <f t="shared" si="9"/>
        <v>26846.28</v>
      </c>
      <c r="R14" s="41">
        <f>SUM(R8:R13)</f>
        <v>29264.28</v>
      </c>
      <c r="S14" s="41">
        <f t="shared" si="10"/>
        <v>5852.8559999999998</v>
      </c>
      <c r="T14" s="41">
        <f t="shared" si="11"/>
        <v>7433.1271200000001</v>
      </c>
      <c r="U14" s="42">
        <f t="shared" si="12"/>
        <v>15978.296879999998</v>
      </c>
    </row>
    <row r="15" spans="1:21" ht="13.5" thickTop="1" x14ac:dyDescent="0.2">
      <c r="A15" s="2"/>
      <c r="C15" s="3"/>
      <c r="D15" s="3"/>
      <c r="E15" s="3"/>
      <c r="F15" s="3"/>
      <c r="G15" s="3"/>
      <c r="H15" s="3"/>
      <c r="I15" s="3"/>
      <c r="J15" s="3"/>
      <c r="K15" s="3"/>
      <c r="L15" s="3"/>
      <c r="M15" s="2"/>
    </row>
    <row r="16" spans="1:21" ht="11.25" customHeight="1" x14ac:dyDescent="0.2">
      <c r="A16" s="2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2"/>
      <c r="N16" s="27"/>
    </row>
    <row r="17" spans="1:14" ht="14.25" hidden="1" thickTop="1" thickBot="1" x14ac:dyDescent="0.25">
      <c r="A17" s="87" t="s">
        <v>15</v>
      </c>
      <c r="B17" s="88"/>
      <c r="C17" s="88"/>
      <c r="D17" s="88"/>
      <c r="E17" s="89"/>
      <c r="F17" s="3"/>
      <c r="G17" s="3"/>
      <c r="H17" s="3"/>
      <c r="I17" s="3"/>
      <c r="J17" s="3"/>
      <c r="K17" s="3"/>
      <c r="L17" s="3"/>
      <c r="M17" s="2"/>
      <c r="N17" s="27"/>
    </row>
    <row r="18" spans="1:14" ht="14.25" hidden="1" thickTop="1" thickBot="1" x14ac:dyDescent="0.25">
      <c r="A18" s="82"/>
      <c r="B18" s="82"/>
      <c r="C18" s="82"/>
      <c r="D18" s="82"/>
      <c r="E18" s="82"/>
      <c r="F18" s="3"/>
      <c r="G18" s="3"/>
      <c r="H18" s="3"/>
      <c r="I18" s="3"/>
      <c r="J18" s="3"/>
      <c r="K18" s="3"/>
      <c r="L18" s="3"/>
      <c r="M18" s="2"/>
      <c r="N18" s="27"/>
    </row>
    <row r="19" spans="1:14" ht="14.25" hidden="1" thickTop="1" thickBot="1" x14ac:dyDescent="0.25">
      <c r="A19" s="15" t="s">
        <v>28</v>
      </c>
      <c r="B19" s="16"/>
      <c r="C19" s="16" t="s">
        <v>29</v>
      </c>
      <c r="D19" s="16"/>
      <c r="E19" s="17" t="s">
        <v>30</v>
      </c>
      <c r="F19" s="3"/>
      <c r="G19" s="3"/>
      <c r="H19" s="3"/>
      <c r="I19" s="3"/>
      <c r="J19" s="3"/>
      <c r="K19" s="3"/>
      <c r="L19" s="3"/>
      <c r="M19" s="2"/>
      <c r="N19" s="27"/>
    </row>
    <row r="20" spans="1:14" ht="14.25" hidden="1" thickTop="1" thickBot="1" x14ac:dyDescent="0.25">
      <c r="A20" s="18" t="s">
        <v>20</v>
      </c>
      <c r="B20" s="19"/>
      <c r="C20" s="19" t="s">
        <v>22</v>
      </c>
      <c r="D20" s="19"/>
      <c r="E20" s="20">
        <v>44946</v>
      </c>
      <c r="F20" s="3"/>
      <c r="G20" s="3"/>
      <c r="H20" s="3"/>
      <c r="I20" s="3"/>
      <c r="J20" s="3"/>
      <c r="K20" s="3"/>
      <c r="L20" s="3"/>
      <c r="M20" s="2"/>
      <c r="N20" s="27"/>
    </row>
    <row r="21" spans="1:14" ht="13.5" hidden="1" thickBot="1" x14ac:dyDescent="0.25">
      <c r="A21" s="21" t="s">
        <v>17</v>
      </c>
      <c r="B21" s="22"/>
      <c r="C21" s="22" t="s">
        <v>23</v>
      </c>
      <c r="D21" s="22"/>
      <c r="E21" s="23">
        <v>13556</v>
      </c>
      <c r="F21" s="3"/>
      <c r="G21" s="3"/>
      <c r="H21" s="3"/>
      <c r="I21" s="3"/>
      <c r="J21" s="3"/>
      <c r="K21" s="3"/>
      <c r="L21" s="3"/>
      <c r="M21" s="2"/>
      <c r="N21" s="27"/>
    </row>
    <row r="22" spans="1:14" ht="13.5" hidden="1" thickBot="1" x14ac:dyDescent="0.25">
      <c r="A22" s="21" t="s">
        <v>21</v>
      </c>
      <c r="B22" s="22"/>
      <c r="C22" s="22" t="s">
        <v>24</v>
      </c>
      <c r="D22" s="22"/>
      <c r="E22" s="23">
        <v>48845</v>
      </c>
      <c r="F22" s="3"/>
      <c r="G22" s="3"/>
      <c r="H22" s="3"/>
      <c r="I22" s="3"/>
      <c r="J22" s="3"/>
      <c r="K22" s="3"/>
      <c r="L22" s="3"/>
      <c r="M22" s="2"/>
      <c r="N22" s="27"/>
    </row>
    <row r="23" spans="1:14" ht="13.5" hidden="1" thickBot="1" x14ac:dyDescent="0.25">
      <c r="A23" s="21" t="s">
        <v>16</v>
      </c>
      <c r="B23" s="22"/>
      <c r="C23" s="22" t="s">
        <v>25</v>
      </c>
      <c r="D23" s="22"/>
      <c r="E23" s="23">
        <v>28160</v>
      </c>
      <c r="F23" s="3"/>
      <c r="G23" s="3"/>
      <c r="H23" s="3"/>
      <c r="I23" s="3"/>
      <c r="J23" s="3"/>
      <c r="K23" s="3"/>
      <c r="L23" s="3"/>
      <c r="M23" s="2"/>
    </row>
    <row r="24" spans="1:14" ht="13.5" hidden="1" thickBot="1" x14ac:dyDescent="0.25">
      <c r="A24" s="21" t="s">
        <v>18</v>
      </c>
      <c r="B24" s="22"/>
      <c r="C24" s="22" t="s">
        <v>26</v>
      </c>
      <c r="D24" s="22"/>
      <c r="E24" s="23">
        <v>107888</v>
      </c>
      <c r="F24" s="3"/>
      <c r="G24" s="3"/>
      <c r="H24" s="3"/>
      <c r="I24" s="3"/>
      <c r="J24" s="3"/>
      <c r="K24" s="3"/>
      <c r="L24" s="3"/>
      <c r="M24" s="2"/>
    </row>
    <row r="25" spans="1:14" ht="13.5" hidden="1" thickBot="1" x14ac:dyDescent="0.25">
      <c r="A25" s="24" t="s">
        <v>19</v>
      </c>
      <c r="B25" s="25"/>
      <c r="C25" s="25" t="s">
        <v>27</v>
      </c>
      <c r="D25" s="25"/>
      <c r="E25" s="26">
        <v>23600</v>
      </c>
      <c r="F25" s="3"/>
      <c r="G25" s="3"/>
      <c r="H25" s="3"/>
      <c r="I25" s="3"/>
      <c r="J25" s="3"/>
      <c r="K25" s="3"/>
      <c r="L25" s="3"/>
      <c r="M25" s="2"/>
    </row>
    <row r="26" spans="1:14" ht="13.5" hidden="1" thickTop="1" x14ac:dyDescent="0.2"/>
  </sheetData>
  <mergeCells count="22">
    <mergeCell ref="A18:E18"/>
    <mergeCell ref="N4:O5"/>
    <mergeCell ref="A17:E17"/>
    <mergeCell ref="A3:M3"/>
    <mergeCell ref="B4:C4"/>
    <mergeCell ref="D4:E4"/>
    <mergeCell ref="A1:U2"/>
    <mergeCell ref="A4:A5"/>
    <mergeCell ref="F4:G4"/>
    <mergeCell ref="H4:I4"/>
    <mergeCell ref="J4:K4"/>
    <mergeCell ref="L4:M4"/>
    <mergeCell ref="P6:R6"/>
    <mergeCell ref="S6:T6"/>
    <mergeCell ref="U6:U7"/>
    <mergeCell ref="B5:C6"/>
    <mergeCell ref="D5:E6"/>
    <mergeCell ref="F5:G6"/>
    <mergeCell ref="H5:I6"/>
    <mergeCell ref="J5:K6"/>
    <mergeCell ref="L5:M6"/>
    <mergeCell ref="P4:U5"/>
  </mergeCells>
  <phoneticPr fontId="2" type="noConversion"/>
  <printOptions horizontalCentered="1" verticalCentered="1"/>
  <pageMargins left="0.39370078740157483" right="0.39370078740157483" top="0.98425196850393704" bottom="0.98425196850393704" header="0" footer="0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E14" sqref="E14"/>
    </sheetView>
  </sheetViews>
  <sheetFormatPr defaultRowHeight="12.75" x14ac:dyDescent="0.2"/>
  <cols>
    <col min="1" max="1" width="13.5703125" customWidth="1"/>
    <col min="2" max="2" width="2.7109375" customWidth="1"/>
    <col min="3" max="3" width="13.5703125" customWidth="1"/>
    <col min="4" max="4" width="2.7109375" customWidth="1"/>
    <col min="5" max="5" width="16.28515625" customWidth="1"/>
  </cols>
  <sheetData>
    <row r="1" spans="1:5" x14ac:dyDescent="0.2">
      <c r="A1" s="93" t="s">
        <v>15</v>
      </c>
      <c r="B1" s="94"/>
      <c r="C1" s="94"/>
      <c r="D1" s="94"/>
      <c r="E1" s="95"/>
    </row>
    <row r="2" spans="1:5" x14ac:dyDescent="0.2">
      <c r="A2" s="92"/>
      <c r="B2" s="92"/>
      <c r="C2" s="92"/>
      <c r="D2" s="92"/>
      <c r="E2" s="92"/>
    </row>
    <row r="3" spans="1:5" x14ac:dyDescent="0.2">
      <c r="A3" s="96" t="s">
        <v>28</v>
      </c>
      <c r="B3" s="97"/>
      <c r="C3" s="97" t="s">
        <v>29</v>
      </c>
      <c r="D3" s="97"/>
      <c r="E3" s="97" t="s">
        <v>30</v>
      </c>
    </row>
    <row r="4" spans="1:5" x14ac:dyDescent="0.2">
      <c r="A4" s="98" t="s">
        <v>20</v>
      </c>
      <c r="B4" s="99"/>
      <c r="C4" s="99" t="s">
        <v>22</v>
      </c>
      <c r="D4" s="99"/>
      <c r="E4" s="100">
        <v>44946</v>
      </c>
    </row>
    <row r="5" spans="1:5" x14ac:dyDescent="0.2">
      <c r="A5" s="98" t="s">
        <v>17</v>
      </c>
      <c r="B5" s="99"/>
      <c r="C5" s="99" t="s">
        <v>23</v>
      </c>
      <c r="D5" s="99"/>
      <c r="E5" s="100">
        <v>13556</v>
      </c>
    </row>
    <row r="6" spans="1:5" x14ac:dyDescent="0.2">
      <c r="A6" s="98" t="s">
        <v>21</v>
      </c>
      <c r="B6" s="99"/>
      <c r="C6" s="99" t="s">
        <v>24</v>
      </c>
      <c r="D6" s="99"/>
      <c r="E6" s="100">
        <v>48845</v>
      </c>
    </row>
    <row r="7" spans="1:5" x14ac:dyDescent="0.2">
      <c r="A7" s="98" t="s">
        <v>16</v>
      </c>
      <c r="B7" s="99"/>
      <c r="C7" s="99" t="s">
        <v>25</v>
      </c>
      <c r="D7" s="99"/>
      <c r="E7" s="100">
        <v>28160</v>
      </c>
    </row>
    <row r="8" spans="1:5" x14ac:dyDescent="0.2">
      <c r="A8" s="98" t="s">
        <v>18</v>
      </c>
      <c r="B8" s="99"/>
      <c r="C8" s="99" t="s">
        <v>26</v>
      </c>
      <c r="D8" s="99"/>
      <c r="E8" s="100">
        <v>107888</v>
      </c>
    </row>
    <row r="9" spans="1:5" x14ac:dyDescent="0.2">
      <c r="A9" s="98" t="s">
        <v>19</v>
      </c>
      <c r="B9" s="99"/>
      <c r="C9" s="99" t="s">
        <v>27</v>
      </c>
      <c r="D9" s="99"/>
      <c r="E9" s="100">
        <v>23600</v>
      </c>
    </row>
  </sheetData>
  <mergeCells count="2">
    <mergeCell ref="A2:E2"/>
    <mergeCell ref="A1:E1"/>
  </mergeCells>
  <phoneticPr fontId="2" type="noConversion"/>
  <pageMargins left="0.75" right="0.75" top="1" bottom="1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tabSelected="1" workbookViewId="0">
      <selection activeCell="E13" sqref="E13"/>
    </sheetView>
  </sheetViews>
  <sheetFormatPr defaultRowHeight="12.75" x14ac:dyDescent="0.2"/>
  <cols>
    <col min="1" max="1" width="16" style="48" bestFit="1" customWidth="1"/>
    <col min="2" max="2" width="4.7109375" style="48" customWidth="1"/>
    <col min="3" max="3" width="10.42578125" style="48" bestFit="1" customWidth="1"/>
    <col min="4" max="4" width="4.7109375" style="48" customWidth="1"/>
    <col min="5" max="5" width="10.42578125" style="48" bestFit="1" customWidth="1"/>
    <col min="6" max="6" width="4.7109375" style="48" customWidth="1"/>
    <col min="7" max="7" width="10.42578125" style="48" bestFit="1" customWidth="1"/>
    <col min="8" max="8" width="4.7109375" style="48" customWidth="1"/>
    <col min="9" max="9" width="10.42578125" style="48" bestFit="1" customWidth="1"/>
    <col min="10" max="10" width="4.7109375" style="48" customWidth="1"/>
    <col min="11" max="11" width="10.42578125" style="48" bestFit="1" customWidth="1"/>
    <col min="12" max="12" width="4.7109375" style="48" customWidth="1"/>
    <col min="13" max="13" width="10.42578125" style="48" bestFit="1" customWidth="1"/>
    <col min="14" max="14" width="4.7109375" style="48" customWidth="1"/>
    <col min="15" max="15" width="10.7109375" style="48" bestFit="1" customWidth="1"/>
    <col min="16" max="16384" width="9.140625" style="48"/>
  </cols>
  <sheetData>
    <row r="1" spans="1:15" ht="18" x14ac:dyDescent="0.25">
      <c r="A1" s="112" t="s">
        <v>31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</row>
    <row r="3" spans="1:15" ht="60" customHeight="1" x14ac:dyDescent="0.2">
      <c r="A3" s="111" t="s">
        <v>0</v>
      </c>
      <c r="B3" s="113"/>
      <c r="C3" s="114"/>
      <c r="D3" s="113"/>
      <c r="E3" s="114"/>
      <c r="F3" s="113"/>
      <c r="G3" s="114"/>
      <c r="H3" s="113"/>
      <c r="I3" s="114"/>
      <c r="J3" s="113"/>
      <c r="K3" s="114"/>
      <c r="L3" s="113"/>
      <c r="M3" s="114"/>
      <c r="N3" s="106" t="s">
        <v>32</v>
      </c>
      <c r="O3" s="106"/>
    </row>
    <row r="4" spans="1:15" ht="27" customHeight="1" x14ac:dyDescent="0.2">
      <c r="A4" s="111"/>
      <c r="B4" s="106" t="s">
        <v>1</v>
      </c>
      <c r="C4" s="106"/>
      <c r="D4" s="106" t="s">
        <v>2</v>
      </c>
      <c r="E4" s="106"/>
      <c r="F4" s="106" t="s">
        <v>8</v>
      </c>
      <c r="G4" s="106"/>
      <c r="H4" s="107" t="s">
        <v>3</v>
      </c>
      <c r="I4" s="107"/>
      <c r="J4" s="106" t="s">
        <v>5</v>
      </c>
      <c r="K4" s="106"/>
      <c r="L4" s="106" t="s">
        <v>4</v>
      </c>
      <c r="M4" s="106"/>
      <c r="N4" s="106"/>
      <c r="O4" s="106"/>
    </row>
    <row r="5" spans="1:15" ht="21" customHeight="1" x14ac:dyDescent="0.2">
      <c r="A5" s="101" t="s">
        <v>6</v>
      </c>
      <c r="B5" s="108" t="s">
        <v>7</v>
      </c>
      <c r="C5" s="108" t="s">
        <v>36</v>
      </c>
      <c r="D5" s="108" t="s">
        <v>7</v>
      </c>
      <c r="E5" s="108" t="s">
        <v>36</v>
      </c>
      <c r="F5" s="108" t="s">
        <v>7</v>
      </c>
      <c r="G5" s="108" t="s">
        <v>36</v>
      </c>
      <c r="H5" s="108" t="s">
        <v>7</v>
      </c>
      <c r="I5" s="108" t="s">
        <v>36</v>
      </c>
      <c r="J5" s="108" t="s">
        <v>7</v>
      </c>
      <c r="K5" s="108" t="s">
        <v>36</v>
      </c>
      <c r="L5" s="108" t="s">
        <v>7</v>
      </c>
      <c r="M5" s="108" t="s">
        <v>36</v>
      </c>
      <c r="N5" s="108" t="s">
        <v>7</v>
      </c>
      <c r="O5" s="108" t="s">
        <v>36</v>
      </c>
    </row>
    <row r="6" spans="1:15" ht="15" customHeight="1" x14ac:dyDescent="0.2">
      <c r="A6" s="101" t="s">
        <v>13</v>
      </c>
      <c r="B6" s="109">
        <v>1</v>
      </c>
      <c r="C6" s="102"/>
      <c r="D6" s="109">
        <v>2</v>
      </c>
      <c r="E6" s="103"/>
      <c r="F6" s="109">
        <v>1</v>
      </c>
      <c r="G6" s="103"/>
      <c r="H6" s="109">
        <v>0</v>
      </c>
      <c r="I6" s="103"/>
      <c r="J6" s="109">
        <v>1</v>
      </c>
      <c r="K6" s="103"/>
      <c r="L6" s="109">
        <v>0</v>
      </c>
      <c r="M6" s="103"/>
      <c r="N6" s="109">
        <f t="shared" ref="N6:N11" si="0">B6+D6+F6+H6+J6+L6</f>
        <v>5</v>
      </c>
      <c r="O6" s="103">
        <f>M6+K6+I6+G6+E6+C6</f>
        <v>0</v>
      </c>
    </row>
    <row r="7" spans="1:15" ht="15" customHeight="1" x14ac:dyDescent="0.2">
      <c r="A7" s="101" t="s">
        <v>11</v>
      </c>
      <c r="B7" s="109">
        <v>0</v>
      </c>
      <c r="C7" s="102"/>
      <c r="D7" s="109">
        <v>1</v>
      </c>
      <c r="E7" s="103"/>
      <c r="F7" s="109">
        <v>0</v>
      </c>
      <c r="G7" s="103"/>
      <c r="H7" s="109">
        <v>0</v>
      </c>
      <c r="I7" s="103"/>
      <c r="J7" s="109">
        <v>0</v>
      </c>
      <c r="K7" s="103"/>
      <c r="L7" s="109">
        <v>1</v>
      </c>
      <c r="M7" s="103"/>
      <c r="N7" s="109">
        <f t="shared" si="0"/>
        <v>2</v>
      </c>
      <c r="O7" s="103">
        <f>M7+K7+I7+G7+E7+C7</f>
        <v>0</v>
      </c>
    </row>
    <row r="8" spans="1:15" ht="15" customHeight="1" x14ac:dyDescent="0.2">
      <c r="A8" s="101" t="s">
        <v>14</v>
      </c>
      <c r="B8" s="109">
        <v>2</v>
      </c>
      <c r="C8" s="102"/>
      <c r="D8" s="109">
        <v>0</v>
      </c>
      <c r="E8" s="103"/>
      <c r="F8" s="109">
        <v>2</v>
      </c>
      <c r="G8" s="103"/>
      <c r="H8" s="109">
        <v>1</v>
      </c>
      <c r="I8" s="103"/>
      <c r="J8" s="109">
        <v>2</v>
      </c>
      <c r="K8" s="103"/>
      <c r="L8" s="109">
        <v>2</v>
      </c>
      <c r="M8" s="103"/>
      <c r="N8" s="109">
        <f t="shared" si="0"/>
        <v>9</v>
      </c>
      <c r="O8" s="103">
        <f t="shared" ref="O8:O12" si="1">M8+K8+I8+G8+E8+C8</f>
        <v>0</v>
      </c>
    </row>
    <row r="9" spans="1:15" ht="15" customHeight="1" x14ac:dyDescent="0.2">
      <c r="A9" s="101" t="s">
        <v>12</v>
      </c>
      <c r="B9" s="109">
        <v>0</v>
      </c>
      <c r="C9" s="102"/>
      <c r="D9" s="109">
        <v>1</v>
      </c>
      <c r="E9" s="103"/>
      <c r="F9" s="109">
        <v>1</v>
      </c>
      <c r="G9" s="103"/>
      <c r="H9" s="109">
        <v>0</v>
      </c>
      <c r="I9" s="103"/>
      <c r="J9" s="109">
        <v>1</v>
      </c>
      <c r="K9" s="103"/>
      <c r="L9" s="109">
        <v>0</v>
      </c>
      <c r="M9" s="103"/>
      <c r="N9" s="109">
        <f t="shared" si="0"/>
        <v>3</v>
      </c>
      <c r="O9" s="103">
        <f t="shared" si="1"/>
        <v>0</v>
      </c>
    </row>
    <row r="10" spans="1:15" ht="15" customHeight="1" x14ac:dyDescent="0.2">
      <c r="A10" s="101" t="s">
        <v>9</v>
      </c>
      <c r="B10" s="109">
        <v>0</v>
      </c>
      <c r="C10" s="102"/>
      <c r="D10" s="109">
        <v>1</v>
      </c>
      <c r="E10" s="103"/>
      <c r="F10" s="109">
        <v>1</v>
      </c>
      <c r="G10" s="103"/>
      <c r="H10" s="109">
        <v>0</v>
      </c>
      <c r="I10" s="103"/>
      <c r="J10" s="109">
        <v>1</v>
      </c>
      <c r="K10" s="103"/>
      <c r="L10" s="109">
        <v>1</v>
      </c>
      <c r="M10" s="103"/>
      <c r="N10" s="109">
        <f t="shared" si="0"/>
        <v>4</v>
      </c>
      <c r="O10" s="103">
        <f t="shared" si="1"/>
        <v>0</v>
      </c>
    </row>
    <row r="11" spans="1:15" ht="15" customHeight="1" x14ac:dyDescent="0.2">
      <c r="A11" s="101" t="s">
        <v>10</v>
      </c>
      <c r="B11" s="109">
        <v>0</v>
      </c>
      <c r="C11" s="102"/>
      <c r="D11" s="109">
        <v>3</v>
      </c>
      <c r="E11" s="103"/>
      <c r="F11" s="109">
        <v>0</v>
      </c>
      <c r="G11" s="103"/>
      <c r="H11" s="109">
        <v>1</v>
      </c>
      <c r="I11" s="103"/>
      <c r="J11" s="109">
        <v>1</v>
      </c>
      <c r="K11" s="103"/>
      <c r="L11" s="109">
        <v>2</v>
      </c>
      <c r="M11" s="103"/>
      <c r="N11" s="109">
        <f t="shared" si="0"/>
        <v>7</v>
      </c>
      <c r="O11" s="103">
        <f t="shared" si="1"/>
        <v>0</v>
      </c>
    </row>
    <row r="12" spans="1:15" x14ac:dyDescent="0.2">
      <c r="A12" s="109" t="s">
        <v>32</v>
      </c>
      <c r="B12" s="109">
        <f>SUM(B6:B11)</f>
        <v>3</v>
      </c>
      <c r="C12" s="105"/>
      <c r="D12" s="110">
        <f t="shared" ref="D12:N12" si="2">SUM(D6:D11)</f>
        <v>8</v>
      </c>
      <c r="E12" s="104"/>
      <c r="F12" s="110">
        <f t="shared" si="2"/>
        <v>5</v>
      </c>
      <c r="G12" s="104"/>
      <c r="H12" s="110">
        <f t="shared" si="2"/>
        <v>2</v>
      </c>
      <c r="I12" s="105"/>
      <c r="J12" s="110">
        <f t="shared" si="2"/>
        <v>6</v>
      </c>
      <c r="K12" s="105"/>
      <c r="L12" s="110">
        <f t="shared" si="2"/>
        <v>6</v>
      </c>
      <c r="M12" s="105"/>
      <c r="N12" s="110">
        <f t="shared" si="2"/>
        <v>30</v>
      </c>
      <c r="O12" s="104">
        <f t="shared" si="1"/>
        <v>0</v>
      </c>
    </row>
  </sheetData>
  <mergeCells count="15">
    <mergeCell ref="A1:O1"/>
    <mergeCell ref="B4:C4"/>
    <mergeCell ref="H4:I4"/>
    <mergeCell ref="D4:E4"/>
    <mergeCell ref="J4:K4"/>
    <mergeCell ref="L4:M4"/>
    <mergeCell ref="A3:A4"/>
    <mergeCell ref="N3:O4"/>
    <mergeCell ref="F4:G4"/>
    <mergeCell ref="B3:C3"/>
    <mergeCell ref="D3:E3"/>
    <mergeCell ref="F3:G3"/>
    <mergeCell ref="H3:I3"/>
    <mergeCell ref="J3:K3"/>
    <mergeCell ref="L3:M3"/>
  </mergeCells>
  <phoneticPr fontId="2" type="noConversion"/>
  <pageMargins left="0.75" right="0.75" top="1" bottom="1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C15" sqref="C15"/>
    </sheetView>
  </sheetViews>
  <sheetFormatPr defaultRowHeight="12.75" x14ac:dyDescent="0.2"/>
  <cols>
    <col min="1" max="1" width="16" style="50" bestFit="1" customWidth="1"/>
    <col min="2" max="2" width="19" style="50" bestFit="1" customWidth="1"/>
    <col min="3" max="3" width="16" style="50" customWidth="1"/>
    <col min="4" max="4" width="13.28515625" style="50" bestFit="1" customWidth="1"/>
    <col min="5" max="5" width="12.85546875" style="50" customWidth="1"/>
    <col min="6" max="16384" width="9.140625" style="50"/>
  </cols>
  <sheetData>
    <row r="1" spans="1:5" s="49" customFormat="1" ht="60" customHeight="1" x14ac:dyDescent="0.2">
      <c r="A1" s="125" t="s">
        <v>0</v>
      </c>
      <c r="B1" s="115" t="s">
        <v>34</v>
      </c>
      <c r="C1" s="115"/>
      <c r="D1" s="115"/>
      <c r="E1" s="115"/>
    </row>
    <row r="2" spans="1:5" s="58" customFormat="1" ht="15.75" customHeight="1" x14ac:dyDescent="0.2">
      <c r="A2" s="125"/>
      <c r="B2" s="120" t="s">
        <v>39</v>
      </c>
      <c r="C2" s="115"/>
      <c r="D2" s="115"/>
      <c r="E2" s="115" t="s">
        <v>35</v>
      </c>
    </row>
    <row r="3" spans="1:5" s="58" customFormat="1" ht="15.95" customHeight="1" x14ac:dyDescent="0.2">
      <c r="A3" s="124" t="s">
        <v>6</v>
      </c>
      <c r="B3" s="121" t="s">
        <v>37</v>
      </c>
      <c r="C3" s="116" t="s">
        <v>38</v>
      </c>
      <c r="D3" s="117" t="s">
        <v>33</v>
      </c>
      <c r="E3" s="115"/>
    </row>
    <row r="4" spans="1:5" s="51" customFormat="1" ht="15.95" customHeight="1" x14ac:dyDescent="0.2">
      <c r="A4" s="101" t="s">
        <v>13</v>
      </c>
      <c r="B4" s="122">
        <v>450</v>
      </c>
      <c r="C4" s="118"/>
      <c r="D4" s="118"/>
      <c r="E4" s="118"/>
    </row>
    <row r="5" spans="1:5" s="51" customFormat="1" ht="15.95" customHeight="1" x14ac:dyDescent="0.2">
      <c r="A5" s="101" t="s">
        <v>11</v>
      </c>
      <c r="B5" s="122">
        <v>450</v>
      </c>
      <c r="C5" s="118"/>
      <c r="D5" s="118"/>
      <c r="E5" s="118"/>
    </row>
    <row r="6" spans="1:5" s="51" customFormat="1" ht="15.95" customHeight="1" x14ac:dyDescent="0.2">
      <c r="A6" s="101" t="s">
        <v>14</v>
      </c>
      <c r="B6" s="122">
        <v>450</v>
      </c>
      <c r="C6" s="118"/>
      <c r="D6" s="118"/>
      <c r="E6" s="118"/>
    </row>
    <row r="7" spans="1:5" s="51" customFormat="1" ht="15.95" customHeight="1" x14ac:dyDescent="0.2">
      <c r="A7" s="101" t="s">
        <v>12</v>
      </c>
      <c r="B7" s="122">
        <v>450</v>
      </c>
      <c r="C7" s="118"/>
      <c r="D7" s="118"/>
      <c r="E7" s="118"/>
    </row>
    <row r="8" spans="1:5" s="51" customFormat="1" ht="15.95" customHeight="1" x14ac:dyDescent="0.2">
      <c r="A8" s="101" t="s">
        <v>9</v>
      </c>
      <c r="B8" s="122">
        <v>450</v>
      </c>
      <c r="C8" s="118"/>
      <c r="D8" s="118"/>
      <c r="E8" s="118"/>
    </row>
    <row r="9" spans="1:5" s="51" customFormat="1" ht="15.95" customHeight="1" x14ac:dyDescent="0.2">
      <c r="A9" s="101" t="s">
        <v>10</v>
      </c>
      <c r="B9" s="122">
        <v>450</v>
      </c>
      <c r="C9" s="118"/>
      <c r="D9" s="118"/>
      <c r="E9" s="118"/>
    </row>
    <row r="10" spans="1:5" ht="15.95" customHeight="1" x14ac:dyDescent="0.2">
      <c r="A10" s="116" t="s">
        <v>32</v>
      </c>
      <c r="B10" s="123">
        <f>SUM(B4:B9)</f>
        <v>2700</v>
      </c>
      <c r="C10" s="119"/>
      <c r="D10" s="119"/>
      <c r="E10" s="119"/>
    </row>
  </sheetData>
  <mergeCells count="4">
    <mergeCell ref="B2:D2"/>
    <mergeCell ref="E2:E3"/>
    <mergeCell ref="B1:E1"/>
    <mergeCell ref="A1:A2"/>
  </mergeCells>
  <phoneticPr fontId="2" type="noConversion"/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4</vt:i4>
      </vt:variant>
    </vt:vector>
  </HeadingPairs>
  <TitlesOfParts>
    <vt:vector size="4" baseType="lpstr">
      <vt:lpstr>Folha1</vt:lpstr>
      <vt:lpstr>Preços</vt:lpstr>
      <vt:lpstr>Vendas</vt:lpstr>
      <vt:lpstr>Vencimentos</vt:lpstr>
    </vt:vector>
  </TitlesOfParts>
  <Company>inovinter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form</dc:creator>
  <cp:lastModifiedBy>António Ferreira</cp:lastModifiedBy>
  <cp:lastPrinted>2013-04-24T21:03:39Z</cp:lastPrinted>
  <dcterms:created xsi:type="dcterms:W3CDTF">2007-03-07T09:40:18Z</dcterms:created>
  <dcterms:modified xsi:type="dcterms:W3CDTF">2014-07-21T21:13:12Z</dcterms:modified>
</cp:coreProperties>
</file>